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filterPrivacy="1" defaultThemeVersion="164011"/>
  <bookViews>
    <workbookView xWindow="0" yWindow="0" windowWidth="27210" windowHeight="10215"/>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8" i="1" l="1"/>
  <c r="J68" i="1"/>
  <c r="I68" i="1"/>
  <c r="H68" i="1"/>
  <c r="G68" i="1"/>
  <c r="F68" i="1"/>
  <c r="E68" i="1"/>
  <c r="D68" i="1"/>
  <c r="C68" i="1"/>
  <c r="B68" i="1"/>
  <c r="K65" i="1"/>
  <c r="J65" i="1"/>
  <c r="I65" i="1"/>
  <c r="H65" i="1"/>
  <c r="G65" i="1"/>
  <c r="F65" i="1"/>
  <c r="D65" i="1"/>
  <c r="C65" i="1"/>
  <c r="B65" i="1"/>
  <c r="E65" i="1"/>
  <c r="K64" i="1"/>
  <c r="J64" i="1"/>
  <c r="I64" i="1"/>
  <c r="H64" i="1"/>
  <c r="G64" i="1"/>
  <c r="F64" i="1"/>
  <c r="E64" i="1"/>
  <c r="D64" i="1"/>
  <c r="C64" i="1"/>
  <c r="B64" i="1"/>
  <c r="K58" i="1"/>
  <c r="J58" i="1"/>
  <c r="I58" i="1"/>
  <c r="H58" i="1"/>
  <c r="G58" i="1"/>
  <c r="F58" i="1"/>
  <c r="E58" i="1"/>
  <c r="D58" i="1"/>
  <c r="C58" i="1"/>
  <c r="B58" i="1"/>
  <c r="K49" i="1"/>
  <c r="J49" i="1"/>
  <c r="I49" i="1"/>
  <c r="H49" i="1"/>
  <c r="G49" i="1"/>
  <c r="F49" i="1"/>
  <c r="E49" i="1"/>
  <c r="D49" i="1"/>
  <c r="C49" i="1"/>
  <c r="B49" i="1"/>
  <c r="H39" i="1"/>
  <c r="G39" i="1"/>
  <c r="F39" i="1"/>
  <c r="H33" i="1"/>
  <c r="G33" i="1"/>
  <c r="F33" i="1"/>
  <c r="H20" i="1"/>
  <c r="G20" i="1"/>
  <c r="F20" i="1"/>
  <c r="H40" i="1" l="1"/>
  <c r="F40" i="1"/>
  <c r="G40" i="1"/>
</calcChain>
</file>

<file path=xl/sharedStrings.xml><?xml version="1.0" encoding="utf-8"?>
<sst xmlns="http://schemas.openxmlformats.org/spreadsheetml/2006/main" count="83" uniqueCount="76">
  <si>
    <t>Budgeted Governmental Funds</t>
  </si>
  <si>
    <t>2015 Actual</t>
  </si>
  <si>
    <t>2016 Budget</t>
  </si>
  <si>
    <t>Revenues</t>
  </si>
  <si>
    <t>Property Taxes</t>
  </si>
  <si>
    <t>Tax Increments</t>
  </si>
  <si>
    <t>Lodging Taxes</t>
  </si>
  <si>
    <t>Franchise Fees</t>
  </si>
  <si>
    <t>Licenses and Permits</t>
  </si>
  <si>
    <t>Intergovernmental</t>
  </si>
  <si>
    <t>Federal</t>
  </si>
  <si>
    <t>State</t>
  </si>
  <si>
    <t>County</t>
  </si>
  <si>
    <t>Other Local</t>
  </si>
  <si>
    <t>Charges for Services</t>
  </si>
  <si>
    <t>Special Assessments</t>
  </si>
  <si>
    <t>Fines and Forfeits</t>
  </si>
  <si>
    <t>Interest on Investments</t>
  </si>
  <si>
    <t>Miscellaneous</t>
  </si>
  <si>
    <t>Total Revenues</t>
  </si>
  <si>
    <t>Expenditures</t>
  </si>
  <si>
    <t>Current</t>
  </si>
  <si>
    <t>General Governmental</t>
  </si>
  <si>
    <t>Public Safety</t>
  </si>
  <si>
    <t>Streets and Highways</t>
  </si>
  <si>
    <t>Culture and Recreation</t>
  </si>
  <si>
    <t>Economic Development</t>
  </si>
  <si>
    <t>Capital Outlay</t>
  </si>
  <si>
    <t>Debt Service</t>
  </si>
  <si>
    <t>Principal</t>
  </si>
  <si>
    <t>Interest and Other</t>
  </si>
  <si>
    <t>Total Expenditures</t>
  </si>
  <si>
    <t>Other Financing Sources / (Uses)</t>
  </si>
  <si>
    <t>Transfers In</t>
  </si>
  <si>
    <t>Bonds Issued</t>
  </si>
  <si>
    <t>Premium on Bonds Issued</t>
  </si>
  <si>
    <t>Transfers Out</t>
  </si>
  <si>
    <t>Total Other Sources / (Uses)</t>
  </si>
  <si>
    <t>Increase / (Decrease) in Fund Balance</t>
  </si>
  <si>
    <t>Total Property Tax Levy to Fund this Budget</t>
  </si>
  <si>
    <t>-</t>
  </si>
  <si>
    <r>
      <t xml:space="preserve">Notes -
</t>
    </r>
    <r>
      <rPr>
        <sz val="10"/>
        <color theme="1"/>
        <rFont val="Arial"/>
        <family val="2"/>
      </rPr>
      <t>The purpose of this report is to provide summary budget information concerning the City of Brooklyn Center to its interested citizens. The budget is published in accordance with Minnesota Statute Sec. 471.6965. The information presented is not a complete budget. A complete budget can be examined at Brooklyn Center City Hall. This budget was approved by the Brooklyn Center Mayor and City Council on December 5th 2016.</t>
    </r>
  </si>
  <si>
    <t>Budgeted Enterprise Funds</t>
  </si>
  <si>
    <t>Water</t>
  </si>
  <si>
    <t>Sanitary Sewer</t>
  </si>
  <si>
    <t>Municipal Liquor</t>
  </si>
  <si>
    <t>Centerbrook Golf</t>
  </si>
  <si>
    <t>Earle Brown Heritage Center</t>
  </si>
  <si>
    <t>Storm Drainage</t>
  </si>
  <si>
    <t>Street Lights</t>
  </si>
  <si>
    <t>Recycling</t>
  </si>
  <si>
    <t>2017 Total</t>
  </si>
  <si>
    <t>2016 Total</t>
  </si>
  <si>
    <t>CITY OF BROOKLYN CENTER
2017 BUDGETED GOVERNMENTAL FUNDS</t>
  </si>
  <si>
    <t>2017 Budgeted Enterprise Funds</t>
  </si>
  <si>
    <t>Operating Revenues</t>
  </si>
  <si>
    <t>Sales and User Charges</t>
  </si>
  <si>
    <t>Cost of Sales</t>
  </si>
  <si>
    <t>Total Operating Revenue</t>
  </si>
  <si>
    <t>Operating Expenses</t>
  </si>
  <si>
    <t>Personal Services</t>
  </si>
  <si>
    <t>Supplies</t>
  </si>
  <si>
    <t>Other Services and Charges</t>
  </si>
  <si>
    <t>Insurance</t>
  </si>
  <si>
    <t>Utilities</t>
  </si>
  <si>
    <t>Depreciation</t>
  </si>
  <si>
    <t>Nonoperating Items</t>
  </si>
  <si>
    <t>Bond Proceeds</t>
  </si>
  <si>
    <t>Miscellaneous Revenues</t>
  </si>
  <si>
    <t>Total Nonoperating Items</t>
  </si>
  <si>
    <t>Net Income / (Loss)</t>
  </si>
  <si>
    <t>Changes in Net Position</t>
  </si>
  <si>
    <t>Total Expenses</t>
  </si>
  <si>
    <t>Notes -
The purpose of this report is to provide summary budget information concerning the City of Brooklyn Center to its interested citizens. The budge is published in accordance with Minnesota Statute Sec. 471.6965. The information presented is not a complete budget. A complete budget can be examined at Brooklyn Center City Hall. This budget was approved by the Brooklyn Center Mayor &amp; City Council on December 5, 2016.</t>
  </si>
  <si>
    <t>Published in the
Brooklyn Center Sun Post
January 12, 2017
639643</t>
  </si>
  <si>
    <t>2017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</si>
</sst>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6" formatCode="&quot;$&quot;#,##0_);[Red]\(&quot;$&quot;#,##0\)"/>
    <numFmt numFmtId="164" formatCode="&quot;$&quot;#,##0"/>
  </numFmts>
  <fonts count="6" x14ac:knownFonts="1">
    <font>
      <sz val="11"/>
      <color theme="1"/>
      <name val="Calibri"/>
      <family val="2"/>
      <scheme val="minor"/>
    </font>
    <font>
      <b/>
      <sz val="11"/>
      <color theme="1"/>
      <name val="Calibri"/>
      <family val="2"/>
      <scheme val="minor"/>
    </font>
    <font>
      <b/>
      <sz val="11"/>
      <color theme="1"/>
      <name val="Arial Black"/>
      <family val="2"/>
    </font>
    <font>
      <sz val="12"/>
      <color theme="1"/>
      <name val="Calibri"/>
      <family val="2"/>
      <scheme val="minor"/>
    </font>
    <font>
      <b/>
      <sz val="10"/>
      <color theme="1"/>
      <name val="Arial"/>
      <family val="2"/>
    </font>
    <font>
      <sz val="10"/>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style="thin">
        <color indexed="64"/>
      </top>
      <bottom style="thick">
        <color indexed="64"/>
      </bottom>
      <diagonal/>
    </border>
  </borders>
  <cellStyleXfs count="1">
    <xf numFmtId="0" fontId="0" fillId="0" borderId="0"/>
  </cellStyleXfs>
  <cellXfs count="58">
    <xf numFmtId="0" fontId="0" fillId="0" borderId="0" xfId="0"/>
    <xf numFmtId="0" fontId="0" fillId="0" borderId="3" xfId="0" applyBorder="1" applyAlignment="1">
      <alignment horizontal="center"/>
    </xf>
    <xf numFmtId="0" fontId="0" fillId="0" borderId="0" xfId="0" applyBorder="1"/>
    <xf numFmtId="6" fontId="3" fillId="0" borderId="0" xfId="0" applyNumberFormat="1" applyFont="1" applyBorder="1" applyAlignment="1">
      <alignment horizontal="right" vertical="center"/>
    </xf>
    <xf numFmtId="3" fontId="0" fillId="0" borderId="0" xfId="0" applyNumberFormat="1" applyBorder="1" applyAlignment="1">
      <alignment horizontal="right" vertical="center"/>
    </xf>
    <xf numFmtId="0" fontId="0" fillId="0" borderId="0" xfId="0" applyBorder="1" applyAlignment="1">
      <alignment horizontal="right" vertical="center"/>
    </xf>
    <xf numFmtId="38" fontId="0" fillId="0" borderId="3" xfId="0" applyNumberFormat="1" applyBorder="1" applyAlignment="1">
      <alignment horizontal="right" vertical="center"/>
    </xf>
    <xf numFmtId="3" fontId="0" fillId="0" borderId="1" xfId="0" applyNumberFormat="1" applyBorder="1" applyAlignment="1">
      <alignment horizontal="right" vertical="center"/>
    </xf>
    <xf numFmtId="3" fontId="0" fillId="0" borderId="0" xfId="0" applyNumberFormat="1"/>
    <xf numFmtId="3" fontId="0" fillId="0" borderId="3" xfId="0" applyNumberFormat="1" applyBorder="1"/>
    <xf numFmtId="3" fontId="0" fillId="0" borderId="1" xfId="0" applyNumberFormat="1" applyBorder="1"/>
    <xf numFmtId="3" fontId="0" fillId="0" borderId="0" xfId="0" applyNumberFormat="1" applyAlignment="1">
      <alignment horizontal="right"/>
    </xf>
    <xf numFmtId="0" fontId="0" fillId="0" borderId="0" xfId="0" applyAlignment="1">
      <alignment horizontal="right"/>
    </xf>
    <xf numFmtId="37" fontId="0" fillId="0" borderId="1" xfId="0" applyNumberFormat="1" applyBorder="1"/>
    <xf numFmtId="3" fontId="0" fillId="0" borderId="2" xfId="0" applyNumberFormat="1" applyBorder="1"/>
    <xf numFmtId="0" fontId="5" fillId="0" borderId="0" xfId="0" applyFont="1" applyAlignment="1"/>
    <xf numFmtId="5" fontId="0" fillId="0" borderId="4" xfId="0" applyNumberFormat="1" applyBorder="1"/>
    <xf numFmtId="164" fontId="0" fillId="0" borderId="0" xfId="0" applyNumberFormat="1"/>
    <xf numFmtId="0" fontId="1" fillId="0" borderId="0" xfId="0" applyFont="1" applyBorder="1" applyAlignment="1">
      <alignment horizontal="left" indent="24"/>
    </xf>
    <xf numFmtId="0" fontId="0" fillId="0" borderId="0" xfId="0" applyBorder="1" applyAlignment="1">
      <alignment horizontal="left" indent="28"/>
    </xf>
    <xf numFmtId="0" fontId="0" fillId="0" borderId="0" xfId="0" applyBorder="1" applyAlignment="1">
      <alignment horizontal="left" indent="32"/>
    </xf>
    <xf numFmtId="0" fontId="1" fillId="0" borderId="0" xfId="0" applyFont="1" applyFill="1" applyBorder="1" applyAlignment="1">
      <alignment horizontal="left" indent="24"/>
    </xf>
    <xf numFmtId="0" fontId="0" fillId="0" borderId="0" xfId="0" applyFill="1" applyBorder="1" applyAlignment="1">
      <alignment horizontal="left" indent="28"/>
    </xf>
    <xf numFmtId="0" fontId="0" fillId="0" borderId="0" xfId="0" applyFill="1" applyBorder="1" applyAlignment="1">
      <alignment horizontal="left" indent="32"/>
    </xf>
    <xf numFmtId="0" fontId="0" fillId="0" borderId="0" xfId="0" applyAlignment="1">
      <alignment horizontal="left" indent="28"/>
    </xf>
    <xf numFmtId="0" fontId="0" fillId="0" borderId="0" xfId="0" applyAlignment="1">
      <alignment horizontal="left" indent="32"/>
    </xf>
    <xf numFmtId="0" fontId="1" fillId="0" borderId="0" xfId="0" applyFont="1" applyAlignment="1">
      <alignment horizontal="left" indent="24"/>
    </xf>
    <xf numFmtId="0" fontId="0" fillId="0" borderId="0" xfId="0" applyAlignment="1">
      <alignment horizontal="left" vertical="center" indent="24"/>
    </xf>
    <xf numFmtId="0" fontId="0" fillId="0" borderId="0" xfId="0" applyBorder="1" applyAlignment="1">
      <alignment horizontal="left"/>
    </xf>
    <xf numFmtId="0" fontId="5" fillId="0" borderId="5" xfId="0" applyFont="1" applyBorder="1" applyAlignment="1">
      <alignment horizontal="center"/>
    </xf>
    <xf numFmtId="0" fontId="5" fillId="0" borderId="5" xfId="0" applyFont="1" applyBorder="1" applyAlignment="1">
      <alignment horizontal="center" wrapText="1"/>
    </xf>
    <xf numFmtId="0" fontId="1" fillId="0" borderId="0" xfId="0" applyFont="1" applyAlignment="1">
      <alignment horizontal="left" indent="1"/>
    </xf>
    <xf numFmtId="0" fontId="0" fillId="0" borderId="0" xfId="0" applyAlignment="1">
      <alignment horizontal="left" indent="2"/>
    </xf>
    <xf numFmtId="5" fontId="0" fillId="0" borderId="0" xfId="0" applyNumberFormat="1" applyAlignment="1">
      <alignment horizontal="right"/>
    </xf>
    <xf numFmtId="37" fontId="0" fillId="0" borderId="0" xfId="0" applyNumberFormat="1" applyAlignment="1">
      <alignment horizontal="right"/>
    </xf>
    <xf numFmtId="0" fontId="5" fillId="0" borderId="0" xfId="0" applyFont="1" applyBorder="1" applyAlignment="1">
      <alignment horizontal="center" wrapText="1"/>
    </xf>
    <xf numFmtId="37" fontId="0" fillId="0" borderId="1" xfId="0" applyNumberFormat="1" applyBorder="1" applyAlignment="1">
      <alignment horizontal="right"/>
    </xf>
    <xf numFmtId="3" fontId="0" fillId="0" borderId="6" xfId="0" applyNumberFormat="1" applyBorder="1" applyAlignment="1">
      <alignment horizontal="right"/>
    </xf>
    <xf numFmtId="3" fontId="0" fillId="0" borderId="1" xfId="0" applyNumberFormat="1" applyBorder="1" applyAlignment="1">
      <alignment horizontal="right"/>
    </xf>
    <xf numFmtId="0" fontId="0" fillId="0" borderId="1" xfId="0" applyBorder="1" applyAlignment="1">
      <alignment horizontal="right"/>
    </xf>
    <xf numFmtId="37" fontId="0" fillId="0" borderId="6" xfId="0" applyNumberFormat="1" applyBorder="1" applyAlignment="1">
      <alignment horizontal="right"/>
    </xf>
    <xf numFmtId="0" fontId="4" fillId="0" borderId="0" xfId="0" applyFont="1" applyBorder="1" applyAlignment="1">
      <alignment horizontal="left"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indent="4"/>
    </xf>
    <xf numFmtId="0" fontId="1" fillId="0" borderId="0" xfId="0" applyFont="1" applyAlignment="1">
      <alignment horizontal="left"/>
    </xf>
    <xf numFmtId="0" fontId="1" fillId="0" borderId="0" xfId="0" applyFont="1" applyAlignment="1">
      <alignment horizontal="left" vertical="center"/>
    </xf>
    <xf numFmtId="0" fontId="0" fillId="0" borderId="0" xfId="0" applyFill="1" applyBorder="1" applyAlignment="1">
      <alignment horizontal="left" indent="8"/>
    </xf>
    <xf numFmtId="0" fontId="0" fillId="0" borderId="0" xfId="0" applyFill="1" applyBorder="1" applyAlignment="1">
      <alignment horizontal="left" indent="4"/>
    </xf>
    <xf numFmtId="0" fontId="1" fillId="0" borderId="0" xfId="0" applyFont="1" applyFill="1" applyBorder="1" applyAlignment="1">
      <alignment horizontal="left"/>
    </xf>
    <xf numFmtId="0" fontId="0" fillId="0" borderId="0" xfId="0" applyBorder="1" applyAlignment="1">
      <alignment horizontal="left" indent="4"/>
    </xf>
    <xf numFmtId="0" fontId="0" fillId="0" borderId="3" xfId="0" applyBorder="1" applyAlignment="1">
      <alignment horizontal="center"/>
    </xf>
    <xf numFmtId="0" fontId="1" fillId="0" borderId="0" xfId="0" applyFont="1" applyBorder="1" applyAlignment="1">
      <alignment horizontal="left"/>
    </xf>
    <xf numFmtId="0" fontId="0" fillId="0" borderId="0" xfId="0" applyBorder="1" applyAlignment="1">
      <alignment horizontal="left" indent="8"/>
    </xf>
    <xf numFmtId="0" fontId="2" fillId="0" borderId="0" xfId="0" applyFont="1" applyBorder="1" applyAlignment="1">
      <alignment horizontal="center" vertical="center" wrapText="1"/>
    </xf>
    <xf numFmtId="0" fontId="0" fillId="0" borderId="0" xfId="0" applyAlignment="1"/>
    <xf numFmtId="0" fontId="2"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tabSelected="1" topLeftCell="A31" workbookViewId="0">
      <selection activeCell="H3" sqref="H3"/>
    </sheetView>
  </sheetViews>
  <sheetFormatPr defaultRowHeight="15" x14ac:dyDescent="0.25"/>
  <cols>
    <col min="1" max="1" width="28.28515625" customWidth="1"/>
    <col min="2" max="11" width="14.28515625" customWidth="1"/>
    <col min="12" max="12" width="17.42578125" customWidth="1"/>
    <col min="13" max="13" width="19.28515625" customWidth="1"/>
  </cols>
  <sheetData>
    <row r="1" spans="1:11" x14ac:dyDescent="0.25">
      <c r="A1" s="55" t="s">
        <v>53</v>
      </c>
      <c r="B1" s="56"/>
      <c r="C1" s="56"/>
      <c r="D1" s="56"/>
      <c r="E1" s="56"/>
      <c r="F1" s="56"/>
      <c r="G1" s="56"/>
      <c r="H1" s="56"/>
      <c r="I1" s="56"/>
      <c r="J1" s="56"/>
      <c r="K1" s="56"/>
    </row>
    <row r="2" spans="1:11" x14ac:dyDescent="0.25">
      <c r="A2" s="56"/>
      <c r="B2" s="56"/>
      <c r="C2" s="56"/>
      <c r="D2" s="56"/>
      <c r="E2" s="56"/>
      <c r="F2" s="56"/>
      <c r="G2" s="56"/>
      <c r="H2" s="56"/>
      <c r="I2" s="56"/>
      <c r="J2" s="56"/>
      <c r="K2" s="56"/>
    </row>
    <row r="3" spans="1:11" ht="15.75" thickBot="1" x14ac:dyDescent="0.3">
      <c r="B3" s="28"/>
      <c r="C3" s="52" t="s">
        <v>0</v>
      </c>
      <c r="D3" s="52"/>
      <c r="E3" s="52"/>
      <c r="F3" s="1" t="s">
        <v>1</v>
      </c>
      <c r="G3" s="1" t="s">
        <v>2</v>
      </c>
      <c r="H3" s="1" t="s">
        <v>75</v>
      </c>
    </row>
    <row r="4" spans="1:11" x14ac:dyDescent="0.25">
      <c r="B4" s="18"/>
      <c r="C4" s="53" t="s">
        <v>3</v>
      </c>
      <c r="D4" s="53"/>
      <c r="E4" s="53"/>
      <c r="F4" s="2"/>
      <c r="G4" s="2"/>
    </row>
    <row r="5" spans="1:11" ht="15.75" x14ac:dyDescent="0.25">
      <c r="B5" s="19"/>
      <c r="C5" s="51" t="s">
        <v>4</v>
      </c>
      <c r="D5" s="51"/>
      <c r="E5" s="51"/>
      <c r="F5" s="3">
        <v>14766492</v>
      </c>
      <c r="G5" s="3">
        <v>15676751</v>
      </c>
      <c r="H5" s="3">
        <v>16457713</v>
      </c>
    </row>
    <row r="6" spans="1:11" x14ac:dyDescent="0.25">
      <c r="B6" s="19"/>
      <c r="C6" s="51" t="s">
        <v>5</v>
      </c>
      <c r="D6" s="51"/>
      <c r="E6" s="51"/>
      <c r="F6" s="4">
        <v>4017877</v>
      </c>
      <c r="G6" s="4">
        <v>4348805</v>
      </c>
      <c r="H6" s="4">
        <v>4494216</v>
      </c>
    </row>
    <row r="7" spans="1:11" x14ac:dyDescent="0.25">
      <c r="B7" s="19"/>
      <c r="C7" s="51" t="s">
        <v>6</v>
      </c>
      <c r="D7" s="51"/>
      <c r="E7" s="51"/>
      <c r="F7" s="4">
        <v>1075425</v>
      </c>
      <c r="G7" s="4">
        <v>895000</v>
      </c>
      <c r="H7" s="4">
        <v>1050000</v>
      </c>
    </row>
    <row r="8" spans="1:11" x14ac:dyDescent="0.25">
      <c r="B8" s="19"/>
      <c r="C8" s="51" t="s">
        <v>7</v>
      </c>
      <c r="D8" s="51"/>
      <c r="E8" s="51"/>
      <c r="F8" s="4">
        <v>653648</v>
      </c>
      <c r="G8" s="4">
        <v>650000</v>
      </c>
      <c r="H8" s="4">
        <v>689000</v>
      </c>
    </row>
    <row r="9" spans="1:11" x14ac:dyDescent="0.25">
      <c r="B9" s="19"/>
      <c r="C9" s="51" t="s">
        <v>8</v>
      </c>
      <c r="D9" s="51"/>
      <c r="E9" s="51"/>
      <c r="F9" s="4">
        <v>859534</v>
      </c>
      <c r="G9" s="4">
        <v>806850</v>
      </c>
      <c r="H9" s="4">
        <v>728555</v>
      </c>
    </row>
    <row r="10" spans="1:11" x14ac:dyDescent="0.25">
      <c r="B10" s="19"/>
      <c r="C10" s="51" t="s">
        <v>9</v>
      </c>
      <c r="D10" s="51"/>
      <c r="E10" s="51"/>
      <c r="F10" s="5"/>
      <c r="G10" s="5"/>
      <c r="H10" s="5"/>
    </row>
    <row r="11" spans="1:11" x14ac:dyDescent="0.25">
      <c r="B11" s="20"/>
      <c r="C11" s="54" t="s">
        <v>10</v>
      </c>
      <c r="D11" s="54"/>
      <c r="E11" s="54"/>
      <c r="F11" s="4">
        <v>406618</v>
      </c>
      <c r="G11" s="4">
        <v>1377000</v>
      </c>
      <c r="H11" s="4">
        <v>1543382</v>
      </c>
    </row>
    <row r="12" spans="1:11" x14ac:dyDescent="0.25">
      <c r="B12" s="20"/>
      <c r="C12" s="54" t="s">
        <v>11</v>
      </c>
      <c r="D12" s="54"/>
      <c r="E12" s="54"/>
      <c r="F12" s="4">
        <v>3749346</v>
      </c>
      <c r="G12" s="4">
        <v>3176326</v>
      </c>
      <c r="H12" s="4">
        <v>3292800</v>
      </c>
    </row>
    <row r="13" spans="1:11" x14ac:dyDescent="0.25">
      <c r="B13" s="20"/>
      <c r="C13" s="54" t="s">
        <v>12</v>
      </c>
      <c r="D13" s="54"/>
      <c r="E13" s="54"/>
      <c r="F13" s="4">
        <v>387328</v>
      </c>
      <c r="G13" s="4">
        <v>20000</v>
      </c>
      <c r="H13" s="4">
        <v>20000</v>
      </c>
    </row>
    <row r="14" spans="1:11" x14ac:dyDescent="0.25">
      <c r="B14" s="20"/>
      <c r="C14" s="54" t="s">
        <v>13</v>
      </c>
      <c r="D14" s="54"/>
      <c r="E14" s="54"/>
      <c r="F14" s="4">
        <v>205184</v>
      </c>
      <c r="G14" s="4">
        <v>530000</v>
      </c>
      <c r="H14" s="4">
        <v>683500</v>
      </c>
    </row>
    <row r="15" spans="1:11" x14ac:dyDescent="0.25">
      <c r="B15" s="19"/>
      <c r="C15" s="51" t="s">
        <v>14</v>
      </c>
      <c r="D15" s="51"/>
      <c r="E15" s="51"/>
      <c r="F15" s="4">
        <v>967707</v>
      </c>
      <c r="G15" s="4">
        <v>823572</v>
      </c>
      <c r="H15" s="4">
        <v>844745</v>
      </c>
    </row>
    <row r="16" spans="1:11" x14ac:dyDescent="0.25">
      <c r="B16" s="19"/>
      <c r="C16" s="51" t="s">
        <v>15</v>
      </c>
      <c r="D16" s="51"/>
      <c r="E16" s="51"/>
      <c r="F16" s="4">
        <v>1715169</v>
      </c>
      <c r="G16" s="4">
        <v>1680414</v>
      </c>
      <c r="H16" s="4">
        <v>1588180</v>
      </c>
    </row>
    <row r="17" spans="2:8" x14ac:dyDescent="0.25">
      <c r="B17" s="19"/>
      <c r="C17" s="51" t="s">
        <v>16</v>
      </c>
      <c r="D17" s="51"/>
      <c r="E17" s="51"/>
      <c r="F17" s="4">
        <v>291682</v>
      </c>
      <c r="G17" s="4">
        <v>336500</v>
      </c>
      <c r="H17" s="4">
        <v>302500</v>
      </c>
    </row>
    <row r="18" spans="2:8" x14ac:dyDescent="0.25">
      <c r="B18" s="19"/>
      <c r="C18" s="51" t="s">
        <v>17</v>
      </c>
      <c r="D18" s="51"/>
      <c r="E18" s="51"/>
      <c r="F18" s="4">
        <v>201979</v>
      </c>
      <c r="G18" s="4">
        <v>174473</v>
      </c>
      <c r="H18" s="4">
        <v>179281</v>
      </c>
    </row>
    <row r="19" spans="2:8" x14ac:dyDescent="0.25">
      <c r="B19" s="19"/>
      <c r="C19" s="51" t="s">
        <v>18</v>
      </c>
      <c r="D19" s="51"/>
      <c r="E19" s="51"/>
      <c r="F19" s="7">
        <v>435588</v>
      </c>
      <c r="G19" s="7">
        <v>248420</v>
      </c>
      <c r="H19" s="7">
        <v>293155</v>
      </c>
    </row>
    <row r="20" spans="2:8" ht="15.75" thickBot="1" x14ac:dyDescent="0.3">
      <c r="B20" s="19"/>
      <c r="C20" s="51" t="s">
        <v>19</v>
      </c>
      <c r="D20" s="51"/>
      <c r="E20" s="51"/>
      <c r="F20" s="6">
        <f>SUM(F5:F19)</f>
        <v>29733577</v>
      </c>
      <c r="G20" s="6">
        <f>SUM(G5:G19)</f>
        <v>30744111</v>
      </c>
      <c r="H20" s="6">
        <f>SUM(H5:H19)</f>
        <v>32167027</v>
      </c>
    </row>
    <row r="21" spans="2:8" x14ac:dyDescent="0.25">
      <c r="B21" s="21"/>
      <c r="C21" s="50" t="s">
        <v>20</v>
      </c>
      <c r="D21" s="50"/>
      <c r="E21" s="50"/>
    </row>
    <row r="22" spans="2:8" x14ac:dyDescent="0.25">
      <c r="B22" s="22"/>
      <c r="C22" s="49" t="s">
        <v>21</v>
      </c>
      <c r="D22" s="49"/>
      <c r="E22" s="49"/>
    </row>
    <row r="23" spans="2:8" x14ac:dyDescent="0.25">
      <c r="B23" s="23"/>
      <c r="C23" s="48" t="s">
        <v>22</v>
      </c>
      <c r="D23" s="48"/>
      <c r="E23" s="48"/>
      <c r="F23" s="8">
        <v>2938436</v>
      </c>
      <c r="G23" s="8">
        <v>3164383</v>
      </c>
      <c r="H23" s="8">
        <v>4013633</v>
      </c>
    </row>
    <row r="24" spans="2:8" x14ac:dyDescent="0.25">
      <c r="B24" s="23"/>
      <c r="C24" s="48" t="s">
        <v>23</v>
      </c>
      <c r="D24" s="48"/>
      <c r="E24" s="48"/>
      <c r="F24" s="8">
        <v>10004475</v>
      </c>
      <c r="G24" s="8">
        <v>10731363</v>
      </c>
      <c r="H24" s="8">
        <v>9830429</v>
      </c>
    </row>
    <row r="25" spans="2:8" x14ac:dyDescent="0.25">
      <c r="B25" s="23"/>
      <c r="C25" s="48" t="s">
        <v>24</v>
      </c>
      <c r="D25" s="48"/>
      <c r="E25" s="48"/>
      <c r="F25" s="8">
        <v>2031813</v>
      </c>
      <c r="G25" s="8">
        <v>2256571</v>
      </c>
      <c r="H25" s="8">
        <v>2903756</v>
      </c>
    </row>
    <row r="26" spans="2:8" x14ac:dyDescent="0.25">
      <c r="B26" s="23"/>
      <c r="C26" s="48" t="s">
        <v>25</v>
      </c>
      <c r="D26" s="48"/>
      <c r="E26" s="48"/>
      <c r="F26" s="8">
        <v>2790624</v>
      </c>
      <c r="G26" s="8">
        <v>2794757</v>
      </c>
      <c r="H26" s="8">
        <v>2714817</v>
      </c>
    </row>
    <row r="27" spans="2:8" x14ac:dyDescent="0.25">
      <c r="B27" s="23"/>
      <c r="C27" s="48" t="s">
        <v>26</v>
      </c>
      <c r="D27" s="48"/>
      <c r="E27" s="48"/>
      <c r="F27" s="8">
        <v>5269625</v>
      </c>
      <c r="G27" s="8">
        <v>2447768</v>
      </c>
      <c r="H27" s="8">
        <v>2961853</v>
      </c>
    </row>
    <row r="28" spans="2:8" x14ac:dyDescent="0.25">
      <c r="B28" s="23"/>
      <c r="C28" s="48" t="s">
        <v>18</v>
      </c>
      <c r="D28" s="48"/>
      <c r="E28" s="48"/>
      <c r="F28" s="8">
        <v>585735</v>
      </c>
      <c r="G28" s="8">
        <v>528518</v>
      </c>
      <c r="H28" s="8">
        <v>1031654</v>
      </c>
    </row>
    <row r="29" spans="2:8" x14ac:dyDescent="0.25">
      <c r="B29" s="22"/>
      <c r="C29" s="49" t="s">
        <v>27</v>
      </c>
      <c r="D29" s="49"/>
      <c r="E29" s="49"/>
      <c r="F29" s="8">
        <v>10475770</v>
      </c>
      <c r="G29" s="8">
        <v>7670352</v>
      </c>
      <c r="H29" s="8">
        <v>11813000</v>
      </c>
    </row>
    <row r="30" spans="2:8" x14ac:dyDescent="0.25">
      <c r="B30" s="22"/>
      <c r="C30" s="49" t="s">
        <v>28</v>
      </c>
      <c r="D30" s="49"/>
      <c r="E30" s="49"/>
    </row>
    <row r="31" spans="2:8" x14ac:dyDescent="0.25">
      <c r="B31" s="23"/>
      <c r="C31" s="48" t="s">
        <v>29</v>
      </c>
      <c r="D31" s="48"/>
      <c r="E31" s="48"/>
      <c r="F31" s="8">
        <v>3025000</v>
      </c>
      <c r="G31" s="8">
        <v>9390000</v>
      </c>
      <c r="H31" s="8">
        <v>3112497</v>
      </c>
    </row>
    <row r="32" spans="2:8" x14ac:dyDescent="0.25">
      <c r="B32" s="23"/>
      <c r="C32" s="48" t="s">
        <v>30</v>
      </c>
      <c r="D32" s="48"/>
      <c r="E32" s="48"/>
      <c r="F32" s="10">
        <v>953271</v>
      </c>
      <c r="G32" s="10">
        <v>841812</v>
      </c>
      <c r="H32" s="10">
        <v>583517</v>
      </c>
    </row>
    <row r="33" spans="1:11" ht="15.75" thickBot="1" x14ac:dyDescent="0.3">
      <c r="B33" s="22"/>
      <c r="C33" s="49" t="s">
        <v>31</v>
      </c>
      <c r="D33" s="49"/>
      <c r="E33" s="49"/>
      <c r="F33" s="9">
        <f>SUM(F23:F32)</f>
        <v>38074749</v>
      </c>
      <c r="G33" s="9">
        <f>SUM(G23:G32)</f>
        <v>39825524</v>
      </c>
      <c r="H33" s="9">
        <f>SUM(H23:H32)</f>
        <v>38965156</v>
      </c>
    </row>
    <row r="34" spans="1:11" x14ac:dyDescent="0.25">
      <c r="B34" s="21"/>
      <c r="C34" s="50" t="s">
        <v>32</v>
      </c>
      <c r="D34" s="50"/>
      <c r="E34" s="50"/>
    </row>
    <row r="35" spans="1:11" x14ac:dyDescent="0.25">
      <c r="B35" s="24"/>
      <c r="C35" s="45" t="s">
        <v>33</v>
      </c>
      <c r="D35" s="45"/>
      <c r="E35" s="45"/>
      <c r="F35" s="11">
        <v>4541584</v>
      </c>
      <c r="G35" s="11">
        <v>3478081</v>
      </c>
      <c r="H35" s="11">
        <v>3813829</v>
      </c>
    </row>
    <row r="36" spans="1:11" x14ac:dyDescent="0.25">
      <c r="B36" s="24"/>
      <c r="C36" s="45" t="s">
        <v>34</v>
      </c>
      <c r="D36" s="45"/>
      <c r="E36" s="45"/>
      <c r="F36" s="11">
        <v>10016248</v>
      </c>
      <c r="G36" s="11">
        <v>2231000</v>
      </c>
      <c r="H36" s="11">
        <v>4270000</v>
      </c>
    </row>
    <row r="37" spans="1:11" x14ac:dyDescent="0.25">
      <c r="B37" s="24"/>
      <c r="C37" s="45" t="s">
        <v>35</v>
      </c>
      <c r="D37" s="45"/>
      <c r="E37" s="45"/>
      <c r="F37" s="11">
        <v>309809</v>
      </c>
      <c r="G37" s="12" t="s">
        <v>40</v>
      </c>
      <c r="H37" s="12" t="s">
        <v>40</v>
      </c>
    </row>
    <row r="38" spans="1:11" x14ac:dyDescent="0.25">
      <c r="B38" s="25"/>
      <c r="C38" s="45" t="s">
        <v>36</v>
      </c>
      <c r="D38" s="45"/>
      <c r="E38" s="45"/>
      <c r="F38" s="13">
        <v>-4312661</v>
      </c>
      <c r="G38" s="13">
        <v>-3122843</v>
      </c>
      <c r="H38" s="13">
        <v>-1909809</v>
      </c>
    </row>
    <row r="39" spans="1:11" ht="15.75" thickBot="1" x14ac:dyDescent="0.3">
      <c r="B39" s="25"/>
      <c r="C39" s="45" t="s">
        <v>37</v>
      </c>
      <c r="D39" s="45"/>
      <c r="E39" s="45"/>
      <c r="F39" s="14">
        <f>SUM(F35:F38)</f>
        <v>10554980</v>
      </c>
      <c r="G39" s="14">
        <f>SUM(G35:G38)</f>
        <v>2586238</v>
      </c>
      <c r="H39" s="14">
        <f>SUM(H35:H38)</f>
        <v>6174020</v>
      </c>
    </row>
    <row r="40" spans="1:11" ht="15.75" thickBot="1" x14ac:dyDescent="0.3">
      <c r="B40" s="26"/>
      <c r="C40" s="46" t="s">
        <v>38</v>
      </c>
      <c r="D40" s="46"/>
      <c r="E40" s="46"/>
      <c r="F40" s="16">
        <f>F39-(F33-F20)</f>
        <v>2213808</v>
      </c>
      <c r="G40" s="16">
        <f>G39-(G33-G20)</f>
        <v>-6495175</v>
      </c>
      <c r="H40" s="16">
        <f>H39-(H33-H20)</f>
        <v>-624109</v>
      </c>
    </row>
    <row r="41" spans="1:11" ht="15.75" thickTop="1" x14ac:dyDescent="0.25">
      <c r="B41" s="27"/>
      <c r="C41" s="47" t="s">
        <v>39</v>
      </c>
      <c r="D41" s="47"/>
      <c r="E41" s="47"/>
      <c r="F41" s="17">
        <v>15058490</v>
      </c>
      <c r="G41" s="17">
        <v>15676753</v>
      </c>
      <c r="H41" s="17">
        <v>16523993</v>
      </c>
    </row>
    <row r="42" spans="1:11" ht="57.75" customHeight="1" x14ac:dyDescent="0.25">
      <c r="A42" s="41" t="s">
        <v>41</v>
      </c>
      <c r="B42" s="41"/>
      <c r="C42" s="41"/>
      <c r="D42" s="41"/>
      <c r="E42" s="41"/>
      <c r="F42" s="41"/>
      <c r="G42" s="41"/>
      <c r="H42" s="41"/>
      <c r="I42" s="41"/>
      <c r="J42" s="41"/>
      <c r="K42" s="41"/>
    </row>
    <row r="43" spans="1:11" x14ac:dyDescent="0.25">
      <c r="A43" s="15"/>
      <c r="B43" s="15"/>
      <c r="C43" s="15"/>
      <c r="D43" s="15"/>
    </row>
    <row r="44" spans="1:11" ht="19.5" thickBot="1" x14ac:dyDescent="0.3">
      <c r="A44" s="57" t="s">
        <v>54</v>
      </c>
      <c r="B44" s="57"/>
      <c r="C44" s="57"/>
      <c r="D44" s="57"/>
      <c r="E44" s="57"/>
      <c r="F44" s="57"/>
      <c r="G44" s="57"/>
      <c r="H44" s="57"/>
      <c r="I44" s="57"/>
      <c r="J44" s="57"/>
      <c r="K44" s="57"/>
    </row>
    <row r="45" spans="1:11" ht="27" thickBot="1" x14ac:dyDescent="0.3">
      <c r="A45" s="29" t="s">
        <v>42</v>
      </c>
      <c r="B45" s="30" t="s">
        <v>43</v>
      </c>
      <c r="C45" s="30" t="s">
        <v>44</v>
      </c>
      <c r="D45" s="30" t="s">
        <v>45</v>
      </c>
      <c r="E45" s="30" t="s">
        <v>46</v>
      </c>
      <c r="F45" s="30" t="s">
        <v>47</v>
      </c>
      <c r="G45" s="30" t="s">
        <v>48</v>
      </c>
      <c r="H45" s="30" t="s">
        <v>49</v>
      </c>
      <c r="I45" s="30" t="s">
        <v>50</v>
      </c>
      <c r="J45" s="30" t="s">
        <v>51</v>
      </c>
      <c r="K45" s="30" t="s">
        <v>52</v>
      </c>
    </row>
    <row r="46" spans="1:11" x14ac:dyDescent="0.25">
      <c r="A46" s="31" t="s">
        <v>55</v>
      </c>
      <c r="B46" s="35"/>
      <c r="C46" s="35"/>
      <c r="D46" s="35"/>
      <c r="E46" s="35"/>
      <c r="F46" s="35"/>
      <c r="G46" s="35"/>
      <c r="H46" s="35"/>
      <c r="I46" s="35"/>
      <c r="J46" s="35"/>
      <c r="K46" s="35"/>
    </row>
    <row r="47" spans="1:11" x14ac:dyDescent="0.25">
      <c r="A47" s="32" t="s">
        <v>56</v>
      </c>
      <c r="B47" s="33">
        <v>3668943</v>
      </c>
      <c r="C47" s="33">
        <v>4358900</v>
      </c>
      <c r="D47" s="33">
        <v>6078037</v>
      </c>
      <c r="E47" s="33">
        <v>241500</v>
      </c>
      <c r="F47" s="33">
        <v>4905555</v>
      </c>
      <c r="G47" s="33">
        <v>1635000</v>
      </c>
      <c r="H47" s="33">
        <v>450500</v>
      </c>
      <c r="I47" s="33">
        <v>360354</v>
      </c>
      <c r="J47" s="33">
        <v>21698789</v>
      </c>
      <c r="K47" s="33">
        <v>20705827</v>
      </c>
    </row>
    <row r="48" spans="1:11" x14ac:dyDescent="0.25">
      <c r="A48" s="32" t="s">
        <v>57</v>
      </c>
      <c r="B48" s="36">
        <v>0</v>
      </c>
      <c r="C48" s="36">
        <v>0</v>
      </c>
      <c r="D48" s="36">
        <v>-4466104</v>
      </c>
      <c r="E48" s="36">
        <v>0</v>
      </c>
      <c r="F48" s="36">
        <v>-2302570</v>
      </c>
      <c r="G48" s="36">
        <v>0</v>
      </c>
      <c r="H48" s="36">
        <v>0</v>
      </c>
      <c r="I48" s="36">
        <v>0</v>
      </c>
      <c r="J48" s="36">
        <v>-6768674</v>
      </c>
      <c r="K48" s="36">
        <v>-6669646</v>
      </c>
    </row>
    <row r="49" spans="1:11" ht="15.75" thickBot="1" x14ac:dyDescent="0.3">
      <c r="A49" s="32" t="s">
        <v>58</v>
      </c>
      <c r="B49" s="37">
        <f>SUM(B47:B48)</f>
        <v>3668943</v>
      </c>
      <c r="C49" s="37">
        <f t="shared" ref="C49:K49" si="0">SUM(C47:C48)</f>
        <v>4358900</v>
      </c>
      <c r="D49" s="37">
        <f t="shared" si="0"/>
        <v>1611933</v>
      </c>
      <c r="E49" s="37">
        <f t="shared" si="0"/>
        <v>241500</v>
      </c>
      <c r="F49" s="37">
        <f t="shared" si="0"/>
        <v>2602985</v>
      </c>
      <c r="G49" s="37">
        <f t="shared" si="0"/>
        <v>1635000</v>
      </c>
      <c r="H49" s="37">
        <f t="shared" si="0"/>
        <v>450500</v>
      </c>
      <c r="I49" s="37">
        <f t="shared" si="0"/>
        <v>360354</v>
      </c>
      <c r="J49" s="37">
        <f t="shared" si="0"/>
        <v>14930115</v>
      </c>
      <c r="K49" s="37">
        <f t="shared" si="0"/>
        <v>14036181</v>
      </c>
    </row>
    <row r="50" spans="1:11" ht="15.75" thickTop="1" x14ac:dyDescent="0.25">
      <c r="A50" s="31" t="s">
        <v>59</v>
      </c>
      <c r="B50" s="12"/>
      <c r="C50" s="12"/>
      <c r="D50" s="12"/>
      <c r="E50" s="12"/>
      <c r="F50" s="12"/>
      <c r="G50" s="12"/>
      <c r="H50" s="12"/>
      <c r="I50" s="12"/>
      <c r="J50" s="12"/>
      <c r="K50" s="12"/>
    </row>
    <row r="51" spans="1:11" x14ac:dyDescent="0.25">
      <c r="A51" s="32" t="s">
        <v>60</v>
      </c>
      <c r="B51" s="11">
        <v>556176</v>
      </c>
      <c r="C51" s="11">
        <v>214244</v>
      </c>
      <c r="D51" s="11">
        <v>757434</v>
      </c>
      <c r="E51" s="11">
        <v>143647</v>
      </c>
      <c r="F51" s="11">
        <v>1235958</v>
      </c>
      <c r="G51" s="11">
        <v>208755</v>
      </c>
      <c r="H51" s="12">
        <v>0</v>
      </c>
      <c r="I51" s="12">
        <v>0</v>
      </c>
      <c r="J51" s="11">
        <v>3116214</v>
      </c>
      <c r="K51" s="11">
        <v>3002584</v>
      </c>
    </row>
    <row r="52" spans="1:11" x14ac:dyDescent="0.25">
      <c r="A52" s="32" t="s">
        <v>61</v>
      </c>
      <c r="B52" s="11">
        <v>268060</v>
      </c>
      <c r="C52" s="11">
        <v>32515</v>
      </c>
      <c r="D52" s="11">
        <v>41700</v>
      </c>
      <c r="E52" s="11">
        <v>21000</v>
      </c>
      <c r="F52" s="11">
        <v>242720</v>
      </c>
      <c r="G52" s="11">
        <v>51540</v>
      </c>
      <c r="H52" s="11">
        <v>7780</v>
      </c>
      <c r="I52" s="12">
        <v>150</v>
      </c>
      <c r="J52" s="11">
        <v>665465</v>
      </c>
      <c r="K52" s="11">
        <v>511895</v>
      </c>
    </row>
    <row r="53" spans="1:11" x14ac:dyDescent="0.25">
      <c r="A53" s="32" t="s">
        <v>62</v>
      </c>
      <c r="B53" s="11">
        <v>596288</v>
      </c>
      <c r="C53" s="11">
        <v>2799077</v>
      </c>
      <c r="D53" s="11">
        <v>582081</v>
      </c>
      <c r="E53" s="11">
        <v>76400</v>
      </c>
      <c r="F53" s="11">
        <v>818898</v>
      </c>
      <c r="G53" s="11">
        <v>340351</v>
      </c>
      <c r="H53" s="11">
        <v>44164</v>
      </c>
      <c r="I53" s="11">
        <v>383278</v>
      </c>
      <c r="J53" s="11">
        <v>5650537</v>
      </c>
      <c r="K53" s="11">
        <v>5261445</v>
      </c>
    </row>
    <row r="54" spans="1:11" x14ac:dyDescent="0.25">
      <c r="A54" s="32" t="s">
        <v>63</v>
      </c>
      <c r="B54" s="11">
        <v>61327</v>
      </c>
      <c r="C54" s="11">
        <v>31643</v>
      </c>
      <c r="D54" s="11">
        <v>16071</v>
      </c>
      <c r="E54" s="11">
        <v>4295</v>
      </c>
      <c r="F54" s="11">
        <v>31806</v>
      </c>
      <c r="G54" s="11">
        <v>1711</v>
      </c>
      <c r="H54" s="11">
        <v>1185</v>
      </c>
      <c r="I54" s="12">
        <v>740</v>
      </c>
      <c r="J54" s="11">
        <v>148778</v>
      </c>
      <c r="K54" s="11">
        <v>147314</v>
      </c>
    </row>
    <row r="55" spans="1:11" x14ac:dyDescent="0.25">
      <c r="A55" s="32" t="s">
        <v>64</v>
      </c>
      <c r="B55" s="11">
        <v>232900</v>
      </c>
      <c r="C55" s="11">
        <v>39100</v>
      </c>
      <c r="D55" s="11">
        <v>53500</v>
      </c>
      <c r="E55" s="11">
        <v>19150</v>
      </c>
      <c r="F55" s="11">
        <v>217980</v>
      </c>
      <c r="G55" s="11">
        <v>3500</v>
      </c>
      <c r="H55" s="11">
        <v>180000</v>
      </c>
      <c r="I55" s="12">
        <v>0</v>
      </c>
      <c r="J55" s="11">
        <v>746130</v>
      </c>
      <c r="K55" s="11">
        <v>766530</v>
      </c>
    </row>
    <row r="56" spans="1:11" x14ac:dyDescent="0.25">
      <c r="A56" s="32" t="s">
        <v>65</v>
      </c>
      <c r="B56" s="11">
        <v>1812176</v>
      </c>
      <c r="C56" s="11">
        <v>1020340</v>
      </c>
      <c r="D56" s="11">
        <v>20782</v>
      </c>
      <c r="E56" s="11">
        <v>19228</v>
      </c>
      <c r="F56" s="11">
        <v>188517</v>
      </c>
      <c r="G56" s="11">
        <v>1297810</v>
      </c>
      <c r="H56" s="11">
        <v>85183</v>
      </c>
      <c r="I56" s="12">
        <v>0</v>
      </c>
      <c r="J56" s="11">
        <v>4444126</v>
      </c>
      <c r="K56" s="11">
        <v>3921789</v>
      </c>
    </row>
    <row r="57" spans="1:11" x14ac:dyDescent="0.25">
      <c r="A57" s="32" t="s">
        <v>27</v>
      </c>
      <c r="B57" s="38">
        <v>4327000</v>
      </c>
      <c r="C57" s="38">
        <v>2565000</v>
      </c>
      <c r="D57" s="38">
        <v>85000</v>
      </c>
      <c r="E57" s="38">
        <v>7000</v>
      </c>
      <c r="F57" s="39">
        <v>0</v>
      </c>
      <c r="G57" s="38">
        <v>1709000</v>
      </c>
      <c r="H57" s="38">
        <v>170000</v>
      </c>
      <c r="I57" s="39">
        <v>0</v>
      </c>
      <c r="J57" s="38">
        <v>8863000</v>
      </c>
      <c r="K57" s="38">
        <v>7774500</v>
      </c>
    </row>
    <row r="58" spans="1:11" ht="15.75" thickBot="1" x14ac:dyDescent="0.3">
      <c r="A58" s="32" t="s">
        <v>72</v>
      </c>
      <c r="B58" s="37">
        <f>SUM(B51:B57)</f>
        <v>7853927</v>
      </c>
      <c r="C58" s="37">
        <f t="shared" ref="C58:K58" si="1">SUM(C51:C57)</f>
        <v>6701919</v>
      </c>
      <c r="D58" s="37">
        <f t="shared" si="1"/>
        <v>1556568</v>
      </c>
      <c r="E58" s="37">
        <f t="shared" si="1"/>
        <v>290720</v>
      </c>
      <c r="F58" s="37">
        <f t="shared" si="1"/>
        <v>2735879</v>
      </c>
      <c r="G58" s="37">
        <f t="shared" si="1"/>
        <v>3612667</v>
      </c>
      <c r="H58" s="37">
        <f t="shared" si="1"/>
        <v>488312</v>
      </c>
      <c r="I58" s="37">
        <f t="shared" si="1"/>
        <v>384168</v>
      </c>
      <c r="J58" s="37">
        <f t="shared" si="1"/>
        <v>23634250</v>
      </c>
      <c r="K58" s="37">
        <f t="shared" si="1"/>
        <v>21386057</v>
      </c>
    </row>
    <row r="59" spans="1:11" ht="15.75" thickTop="1" x14ac:dyDescent="0.25">
      <c r="A59" s="31" t="s">
        <v>66</v>
      </c>
      <c r="B59" s="12"/>
      <c r="C59" s="12"/>
      <c r="D59" s="12"/>
      <c r="E59" s="12"/>
      <c r="F59" s="12"/>
      <c r="G59" s="12"/>
      <c r="H59" s="12"/>
      <c r="I59" s="12"/>
      <c r="J59" s="12"/>
      <c r="K59" s="12"/>
    </row>
    <row r="60" spans="1:11" x14ac:dyDescent="0.25">
      <c r="A60" s="32" t="s">
        <v>17</v>
      </c>
      <c r="B60" s="34">
        <v>7982</v>
      </c>
      <c r="C60" s="34">
        <v>29697</v>
      </c>
      <c r="D60" s="34">
        <v>13148</v>
      </c>
      <c r="E60" s="34">
        <v>0</v>
      </c>
      <c r="F60" s="34">
        <v>10296</v>
      </c>
      <c r="G60" s="34">
        <v>34894</v>
      </c>
      <c r="H60" s="34">
        <v>3930</v>
      </c>
      <c r="I60" s="34">
        <v>951</v>
      </c>
      <c r="J60" s="34">
        <v>100898</v>
      </c>
      <c r="K60" s="34">
        <v>74789</v>
      </c>
    </row>
    <row r="61" spans="1:11" x14ac:dyDescent="0.25">
      <c r="A61" s="32" t="s">
        <v>67</v>
      </c>
      <c r="B61" s="34">
        <v>4262000</v>
      </c>
      <c r="C61" s="34">
        <v>2060000</v>
      </c>
      <c r="D61" s="34">
        <v>0</v>
      </c>
      <c r="E61" s="34">
        <v>0</v>
      </c>
      <c r="F61" s="34">
        <v>0</v>
      </c>
      <c r="G61" s="34">
        <v>0</v>
      </c>
      <c r="H61" s="34">
        <v>0</v>
      </c>
      <c r="I61" s="34">
        <v>0</v>
      </c>
      <c r="J61" s="34">
        <v>6322000</v>
      </c>
      <c r="K61" s="34">
        <v>7126000</v>
      </c>
    </row>
    <row r="62" spans="1:11" x14ac:dyDescent="0.25">
      <c r="A62" s="32" t="s">
        <v>68</v>
      </c>
      <c r="B62" s="34">
        <v>0</v>
      </c>
      <c r="C62" s="34">
        <v>0</v>
      </c>
      <c r="D62" s="34">
        <v>2500</v>
      </c>
      <c r="E62" s="34">
        <v>9750</v>
      </c>
      <c r="F62" s="34">
        <v>0</v>
      </c>
      <c r="G62" s="34">
        <v>0</v>
      </c>
      <c r="H62" s="34">
        <v>0</v>
      </c>
      <c r="I62" s="34">
        <v>0</v>
      </c>
      <c r="J62" s="34">
        <v>12250</v>
      </c>
      <c r="K62" s="34">
        <v>5250</v>
      </c>
    </row>
    <row r="63" spans="1:11" x14ac:dyDescent="0.25">
      <c r="A63" s="32" t="s">
        <v>28</v>
      </c>
      <c r="B63" s="36">
        <v>-1309448</v>
      </c>
      <c r="C63" s="36">
        <v>-283793</v>
      </c>
      <c r="D63" s="36">
        <v>0</v>
      </c>
      <c r="E63" s="36">
        <v>0</v>
      </c>
      <c r="F63" s="36">
        <v>0</v>
      </c>
      <c r="G63" s="36">
        <v>-18080</v>
      </c>
      <c r="H63" s="36">
        <v>0</v>
      </c>
      <c r="I63" s="36">
        <v>0</v>
      </c>
      <c r="J63" s="36">
        <v>-1611321</v>
      </c>
      <c r="K63" s="36">
        <v>-1336766</v>
      </c>
    </row>
    <row r="64" spans="1:11" ht="15.75" thickBot="1" x14ac:dyDescent="0.3">
      <c r="A64" s="32" t="s">
        <v>69</v>
      </c>
      <c r="B64" s="40">
        <f>SUM(B60:B63)</f>
        <v>2960534</v>
      </c>
      <c r="C64" s="40">
        <f t="shared" ref="C64:K64" si="2">SUM(C60:C63)</f>
        <v>1805904</v>
      </c>
      <c r="D64" s="40">
        <f t="shared" si="2"/>
        <v>15648</v>
      </c>
      <c r="E64" s="40">
        <f t="shared" si="2"/>
        <v>9750</v>
      </c>
      <c r="F64" s="40">
        <f t="shared" si="2"/>
        <v>10296</v>
      </c>
      <c r="G64" s="40">
        <f t="shared" si="2"/>
        <v>16814</v>
      </c>
      <c r="H64" s="40">
        <f t="shared" si="2"/>
        <v>3930</v>
      </c>
      <c r="I64" s="40">
        <f t="shared" si="2"/>
        <v>951</v>
      </c>
      <c r="J64" s="40">
        <f t="shared" si="2"/>
        <v>4823827</v>
      </c>
      <c r="K64" s="40">
        <f t="shared" si="2"/>
        <v>5869273</v>
      </c>
    </row>
    <row r="65" spans="1:11" ht="15.75" thickTop="1" x14ac:dyDescent="0.25">
      <c r="A65" s="31" t="s">
        <v>70</v>
      </c>
      <c r="B65" s="34">
        <f t="shared" ref="B65:D65" si="3">(B49-B58)+B64</f>
        <v>-1224450</v>
      </c>
      <c r="C65" s="34">
        <f t="shared" si="3"/>
        <v>-537115</v>
      </c>
      <c r="D65" s="34">
        <f t="shared" si="3"/>
        <v>71013</v>
      </c>
      <c r="E65" s="34">
        <f>(E49-E58)+E64</f>
        <v>-39470</v>
      </c>
      <c r="F65" s="34">
        <f t="shared" ref="F65:K65" si="4">(F49-F58)+F64</f>
        <v>-122598</v>
      </c>
      <c r="G65" s="34">
        <f t="shared" si="4"/>
        <v>-1960853</v>
      </c>
      <c r="H65" s="34">
        <f t="shared" si="4"/>
        <v>-33882</v>
      </c>
      <c r="I65" s="34">
        <f t="shared" si="4"/>
        <v>-22863</v>
      </c>
      <c r="J65" s="34">
        <f t="shared" si="4"/>
        <v>-3880308</v>
      </c>
      <c r="K65" s="34">
        <f t="shared" si="4"/>
        <v>-1480603</v>
      </c>
    </row>
    <row r="66" spans="1:11" x14ac:dyDescent="0.25">
      <c r="A66" s="32" t="s">
        <v>33</v>
      </c>
      <c r="B66" s="34">
        <v>0</v>
      </c>
      <c r="C66" s="34">
        <v>0</v>
      </c>
      <c r="D66" s="34">
        <v>0</v>
      </c>
      <c r="E66" s="34">
        <v>45000</v>
      </c>
      <c r="F66" s="34">
        <v>0</v>
      </c>
      <c r="G66" s="34">
        <v>0</v>
      </c>
      <c r="H66" s="34">
        <v>0</v>
      </c>
      <c r="I66" s="34">
        <v>0</v>
      </c>
      <c r="J66" s="34">
        <v>45000</v>
      </c>
      <c r="K66" s="34">
        <v>260000</v>
      </c>
    </row>
    <row r="67" spans="1:11" x14ac:dyDescent="0.25">
      <c r="A67" s="32" t="s">
        <v>36</v>
      </c>
      <c r="B67" s="36">
        <v>0</v>
      </c>
      <c r="C67" s="36">
        <v>0</v>
      </c>
      <c r="D67" s="36">
        <v>-100000</v>
      </c>
      <c r="E67" s="36">
        <v>0</v>
      </c>
      <c r="F67" s="36">
        <v>-300000</v>
      </c>
      <c r="G67" s="36">
        <v>0</v>
      </c>
      <c r="H67" s="36">
        <v>0</v>
      </c>
      <c r="I67" s="36">
        <v>0</v>
      </c>
      <c r="J67" s="36">
        <v>-400000</v>
      </c>
      <c r="K67" s="36">
        <v>-350000</v>
      </c>
    </row>
    <row r="68" spans="1:11" ht="15.75" thickBot="1" x14ac:dyDescent="0.3">
      <c r="A68" s="31" t="s">
        <v>71</v>
      </c>
      <c r="B68" s="40">
        <f>SUM(B65:B67)</f>
        <v>-1224450</v>
      </c>
      <c r="C68" s="40">
        <f t="shared" ref="C68:K68" si="5">SUM(C65:C67)</f>
        <v>-537115</v>
      </c>
      <c r="D68" s="40">
        <f t="shared" si="5"/>
        <v>-28987</v>
      </c>
      <c r="E68" s="40">
        <f t="shared" si="5"/>
        <v>5530</v>
      </c>
      <c r="F68" s="40">
        <f t="shared" si="5"/>
        <v>-422598</v>
      </c>
      <c r="G68" s="40">
        <f t="shared" si="5"/>
        <v>-1960853</v>
      </c>
      <c r="H68" s="40">
        <f t="shared" si="5"/>
        <v>-33882</v>
      </c>
      <c r="I68" s="40">
        <f t="shared" si="5"/>
        <v>-22863</v>
      </c>
      <c r="J68" s="40">
        <f t="shared" si="5"/>
        <v>-4235308</v>
      </c>
      <c r="K68" s="40">
        <f t="shared" si="5"/>
        <v>-1570603</v>
      </c>
    </row>
    <row r="69" spans="1:11" ht="15.75" thickTop="1" x14ac:dyDescent="0.25">
      <c r="A69" s="42" t="s">
        <v>73</v>
      </c>
      <c r="B69" s="42"/>
      <c r="C69" s="42"/>
      <c r="D69" s="42"/>
      <c r="E69" s="42"/>
      <c r="F69" s="42"/>
      <c r="G69" s="42"/>
      <c r="H69" s="42"/>
      <c r="I69" s="42"/>
      <c r="J69" s="42"/>
      <c r="K69" s="42"/>
    </row>
    <row r="70" spans="1:11" x14ac:dyDescent="0.25">
      <c r="A70" s="42"/>
      <c r="B70" s="42"/>
      <c r="C70" s="42"/>
      <c r="D70" s="42"/>
      <c r="E70" s="42"/>
      <c r="F70" s="42"/>
      <c r="G70" s="42"/>
      <c r="H70" s="42"/>
      <c r="I70" s="42"/>
      <c r="J70" s="42"/>
      <c r="K70" s="42"/>
    </row>
    <row r="71" spans="1:11" x14ac:dyDescent="0.25">
      <c r="A71" s="42"/>
      <c r="B71" s="42"/>
      <c r="C71" s="42"/>
      <c r="D71" s="42"/>
      <c r="E71" s="42"/>
      <c r="F71" s="42"/>
      <c r="G71" s="42"/>
      <c r="H71" s="42"/>
      <c r="I71" s="42"/>
      <c r="J71" s="42"/>
      <c r="K71" s="42"/>
    </row>
    <row r="72" spans="1:11" x14ac:dyDescent="0.25">
      <c r="A72" s="42"/>
      <c r="B72" s="42"/>
      <c r="C72" s="42"/>
      <c r="D72" s="42"/>
      <c r="E72" s="42"/>
      <c r="F72" s="42"/>
      <c r="G72" s="42"/>
      <c r="H72" s="42"/>
      <c r="I72" s="42"/>
      <c r="J72" s="42"/>
      <c r="K72" s="42"/>
    </row>
    <row r="73" spans="1:11" x14ac:dyDescent="0.25">
      <c r="E73" s="43" t="s">
        <v>74</v>
      </c>
      <c r="F73" s="43"/>
    </row>
    <row r="74" spans="1:11" x14ac:dyDescent="0.25">
      <c r="E74" s="43"/>
      <c r="F74" s="43"/>
    </row>
    <row r="75" spans="1:11" x14ac:dyDescent="0.25">
      <c r="E75" s="43"/>
      <c r="F75" s="43"/>
    </row>
    <row r="76" spans="1:11" x14ac:dyDescent="0.25">
      <c r="E76" s="44"/>
      <c r="F76" s="44"/>
    </row>
  </sheetData>
  <mergeCells count="44">
    <mergeCell ref="C28:E28"/>
    <mergeCell ref="C29:E29"/>
    <mergeCell ref="C30:E30"/>
    <mergeCell ref="C31:E31"/>
    <mergeCell ref="A1:K2"/>
    <mergeCell ref="C13:E13"/>
    <mergeCell ref="C14:E14"/>
    <mergeCell ref="C15:E15"/>
    <mergeCell ref="C21:E21"/>
    <mergeCell ref="C22:E22"/>
    <mergeCell ref="C8:E8"/>
    <mergeCell ref="C9:E9"/>
    <mergeCell ref="C10:E10"/>
    <mergeCell ref="C11:E11"/>
    <mergeCell ref="C12:E12"/>
    <mergeCell ref="C3:E3"/>
    <mergeCell ref="C4:E4"/>
    <mergeCell ref="C5:E5"/>
    <mergeCell ref="C6:E6"/>
    <mergeCell ref="C7:E7"/>
    <mergeCell ref="C16:E16"/>
    <mergeCell ref="C17:E17"/>
    <mergeCell ref="C18:E18"/>
    <mergeCell ref="C19:E19"/>
    <mergeCell ref="C20:E20"/>
    <mergeCell ref="C23:E23"/>
    <mergeCell ref="C24:E24"/>
    <mergeCell ref="C25:E25"/>
    <mergeCell ref="C26:E26"/>
    <mergeCell ref="C27:E27"/>
    <mergeCell ref="C32:E32"/>
    <mergeCell ref="C33:E33"/>
    <mergeCell ref="C34:E34"/>
    <mergeCell ref="C35:E35"/>
    <mergeCell ref="C36:E36"/>
    <mergeCell ref="A42:K42"/>
    <mergeCell ref="A69:K72"/>
    <mergeCell ref="E73:F76"/>
    <mergeCell ref="C37:E37"/>
    <mergeCell ref="C38:E38"/>
    <mergeCell ref="C39:E39"/>
    <mergeCell ref="C40:E40"/>
    <mergeCell ref="C41:E41"/>
    <mergeCell ref="A44:K44"/>
  </mergeCells>
  <pageMargins left="0.7" right="0.7" top="0.75" bottom="0.75" header="0.3" footer="0.3"/>
  <pageSetup scale="52" fitToHeight="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2017-01-14T13:46:00Z</dcterms:created>
  <dcterms:modified xsi:type="dcterms:W3CDTF">2017-01-16T02:54:26Z</dcterms:modified>
</cp:coreProperties>
</file>